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6" i="1" l="1"/>
  <c r="C6" i="1"/>
  <c r="D15" i="1"/>
  <c r="C15" i="1"/>
  <c r="D19" i="1"/>
  <c r="C19" i="1"/>
  <c r="D25" i="1"/>
  <c r="C25" i="1"/>
  <c r="D28" i="1"/>
  <c r="C28" i="1"/>
  <c r="D30" i="1"/>
  <c r="C30" i="1"/>
  <c r="D36" i="1"/>
  <c r="C36" i="1"/>
  <c r="D43" i="1" l="1"/>
  <c r="F43" i="1" s="1"/>
  <c r="C43" i="1"/>
  <c r="F42" i="1" l="1"/>
  <c r="E42" i="1"/>
  <c r="E24" i="1" l="1"/>
  <c r="F24" i="1"/>
  <c r="E34" i="1" l="1"/>
  <c r="F34" i="1"/>
  <c r="E33" i="1"/>
  <c r="F33" i="1"/>
  <c r="F26" i="1"/>
  <c r="E26" i="1"/>
  <c r="E27" i="1"/>
  <c r="E13" i="1" l="1"/>
  <c r="F13" i="1"/>
  <c r="F29" i="1" l="1"/>
  <c r="E29" i="1"/>
  <c r="F28" i="1" l="1"/>
  <c r="E28" i="1"/>
  <c r="F32" i="1" l="1"/>
  <c r="E32" i="1"/>
  <c r="F38" i="1" l="1"/>
  <c r="E38" i="1"/>
  <c r="F18" i="1"/>
  <c r="E18" i="1"/>
  <c r="E11" i="1" l="1"/>
  <c r="F23" i="1" l="1"/>
  <c r="E35" i="1" l="1"/>
  <c r="F35" i="1"/>
  <c r="E7" i="1" l="1"/>
  <c r="F7" i="1"/>
  <c r="E8" i="1"/>
  <c r="F8" i="1"/>
  <c r="E12" i="1"/>
  <c r="F12" i="1"/>
  <c r="E17" i="1"/>
  <c r="F17" i="1"/>
  <c r="E19" i="1"/>
  <c r="F19" i="1"/>
  <c r="E20" i="1"/>
  <c r="E37" i="1" l="1"/>
  <c r="F37" i="1"/>
  <c r="E6" i="1" l="1"/>
  <c r="E9" i="1"/>
  <c r="E10" i="1"/>
  <c r="E14" i="1"/>
  <c r="E15" i="1"/>
  <c r="E16" i="1"/>
  <c r="E21" i="1"/>
  <c r="E22" i="1"/>
  <c r="E23" i="1"/>
  <c r="E25" i="1"/>
  <c r="E30" i="1"/>
  <c r="E31" i="1"/>
  <c r="E36" i="1"/>
  <c r="E39" i="1"/>
  <c r="E40" i="1"/>
  <c r="E41" i="1"/>
  <c r="E43" i="1" l="1"/>
  <c r="F6" i="1"/>
  <c r="F10" i="1"/>
  <c r="F11" i="1"/>
  <c r="F14" i="1"/>
  <c r="F15" i="1"/>
  <c r="F16" i="1"/>
  <c r="F21" i="1"/>
  <c r="F22" i="1"/>
  <c r="F25" i="1"/>
  <c r="F27" i="1"/>
  <c r="F30" i="1"/>
  <c r="F31" i="1"/>
  <c r="F36" i="1"/>
  <c r="F39" i="1"/>
  <c r="F40" i="1"/>
  <c r="F41" i="1"/>
</calcChain>
</file>

<file path=xl/sharedStrings.xml><?xml version="1.0" encoding="utf-8"?>
<sst xmlns="http://schemas.openxmlformats.org/spreadsheetml/2006/main" count="89" uniqueCount="89">
  <si>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</si>
  <si>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</si>
  <si>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</si>
  <si>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</si>
  <si>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</si>
  <si>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</si>
  <si>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</si>
  <si>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</si>
  <si>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</si>
  <si>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</si>
  <si>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</si>
  <si>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</si>
  <si>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</si>
  <si>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</si>
  <si>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</si>
  <si>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</si>
  <si>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</si>
  <si>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</si>
  <si>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</si>
  <si>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</si>
  <si>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</si>
  <si>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</si>
  <si>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</si>
  <si>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</si>
  <si>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</si>
  <si>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</si>
  <si>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</si>
  <si>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</si>
  <si>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</si>
  <si>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</si>
  <si>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</si>
  <si>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</si>
  <si>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</si>
  <si>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</si>
  <si>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</si>
  <si>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</si>
  <si>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</si>
  <si>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</si>
  <si>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</si>
  <si>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</si>
  <si>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</si>
  <si>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</si>
  <si>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</si>
  <si>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</si>
  <si>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</si>
  <si>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</si>
  <si>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</si>
  <si>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</si>
  <si>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</si>
  <si>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</si>
  <si>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</si>
  <si>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</si>
  <si>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</si>
  <si>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</si>
  <si>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</si>
  <si>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</si>
  <si>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</si>
  <si>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</si>
  <si>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</si>
  <si>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</si>
  <si>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</si>
  <si>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</si>
  <si>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</si>
  <si>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</si>
  <si>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</si>
  <si>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</si>
  <si>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</si>
  <si>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</si>
  <si>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</si>
  <si>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</si>
  <si>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</si>
  <si>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</si>
  <si>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</si>
  <si>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</si>
  <si>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623</t>
  </si>
  <si>
    <t>633</t>
  </si>
  <si>
    <t>Гранты в форме субсидии автономным учреждениям</t>
  </si>
  <si>
    <t>Субсидии (гранты в форме субсидий), не подлежащие казначейскому сопровождению</t>
  </si>
  <si>
    <t>360</t>
  </si>
  <si>
    <t>Иные выплаты населению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</si>
  <si>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</si>
  <si>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</si>
  <si>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</si>
  <si>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Итого:</t>
  </si>
  <si>
    <t>И.о. руководителя Финансового управления администрации Северо-Енисейского района</t>
  </si>
  <si>
    <t>Т.А.Новоселова</t>
  </si>
  <si>
    <t>на 01.07.2022</t>
  </si>
  <si>
    <t>Приложение к сведениям об исполнении бюджета  района
по состоянию на 01.07.2022</t>
  </si>
  <si>
    <t>Исполнитель: Малинина Светлана Сергеевна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</si>
</sst>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5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165" fontId="10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2"/>
  <sheetViews>
    <sheetView showGridLines="0" tabSelected="1" topLeftCell="A37" workbookViewId="0">
      <selection activeCell="B57" sqref="B57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0" t="s">
        <v>87</v>
      </c>
      <c r="D1" s="41"/>
      <c r="E1" s="41"/>
      <c r="F1" s="41"/>
    </row>
    <row r="2" spans="1:6" ht="24" customHeight="1" x14ac:dyDescent="0.25">
      <c r="A2" s="39" t="s">
        <v>48</v>
      </c>
      <c r="B2" s="39"/>
      <c r="C2" s="39"/>
      <c r="D2" s="39"/>
      <c r="E2" s="39"/>
      <c r="F2" s="39"/>
    </row>
    <row r="3" spans="1:6" ht="19.5" customHeight="1" x14ac:dyDescent="0.25">
      <c r="A3" s="39" t="s">
        <v>86</v>
      </c>
      <c r="B3" s="39"/>
      <c r="C3" s="39"/>
      <c r="D3" s="39"/>
      <c r="E3" s="39"/>
      <c r="F3" s="39"/>
    </row>
    <row r="4" spans="1:6" ht="18.75" customHeight="1" x14ac:dyDescent="0.2">
      <c r="F4" s="10" t="s">
        <v>51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49</v>
      </c>
      <c r="D5" s="16" t="s">
        <v>50</v>
      </c>
      <c r="E5" s="17" t="s">
        <v>53</v>
      </c>
      <c r="F5" s="17" t="s">
        <v>52</v>
      </c>
    </row>
    <row r="6" spans="1:6" ht="63" outlineLevel="1" x14ac:dyDescent="0.2">
      <c r="A6" s="32" t="s">
        <v>2</v>
      </c>
      <c r="B6" s="33" t="s">
        <v>3</v>
      </c>
      <c r="C6" s="34">
        <f>SUM(C7:C14)</f>
        <v>602630</v>
      </c>
      <c r="D6" s="34">
        <f>SUM(D7:D14)</f>
        <v>228593.2</v>
      </c>
      <c r="E6" s="28">
        <f t="shared" ref="E6:E42" si="0">D6-C6</f>
        <v>-374036.8</v>
      </c>
      <c r="F6" s="29">
        <f t="shared" ref="F6:F42" si="1">D6/C6*100</f>
        <v>37.932595456581986</v>
      </c>
    </row>
    <row r="7" spans="1:6" ht="15.75" outlineLevel="1" x14ac:dyDescent="0.2">
      <c r="A7" s="35" t="s">
        <v>4</v>
      </c>
      <c r="B7" s="36" t="s">
        <v>5</v>
      </c>
      <c r="C7" s="37">
        <v>134768.79999999999</v>
      </c>
      <c r="D7" s="37">
        <v>52584.9</v>
      </c>
      <c r="E7" s="30">
        <f t="shared" si="0"/>
        <v>-82183.899999999994</v>
      </c>
      <c r="F7" s="31">
        <f t="shared" si="1"/>
        <v>39.018600744385942</v>
      </c>
    </row>
    <row r="8" spans="1:6" ht="31.5" outlineLevel="1" x14ac:dyDescent="0.2">
      <c r="A8" s="35" t="s">
        <v>6</v>
      </c>
      <c r="B8" s="36" t="s">
        <v>7</v>
      </c>
      <c r="C8" s="37">
        <v>6979.5</v>
      </c>
      <c r="D8" s="37">
        <v>1011.4</v>
      </c>
      <c r="E8" s="30">
        <f t="shared" si="0"/>
        <v>-5968.1</v>
      </c>
      <c r="F8" s="31">
        <f t="shared" si="1"/>
        <v>14.491009384626405</v>
      </c>
    </row>
    <row r="9" spans="1:6" ht="15.75" outlineLevel="1" x14ac:dyDescent="0.2">
      <c r="A9" s="35" t="s">
        <v>8</v>
      </c>
      <c r="B9" s="36" t="s">
        <v>80</v>
      </c>
      <c r="C9" s="37">
        <v>104.9</v>
      </c>
      <c r="D9" s="37">
        <v>6.2</v>
      </c>
      <c r="E9" s="30">
        <f t="shared" si="0"/>
        <v>-98.7</v>
      </c>
      <c r="F9" s="31">
        <v>0</v>
      </c>
    </row>
    <row r="10" spans="1:6" ht="31.5" outlineLevel="1" x14ac:dyDescent="0.2">
      <c r="A10" s="35" t="s">
        <v>9</v>
      </c>
      <c r="B10" s="36" t="s">
        <v>10</v>
      </c>
      <c r="C10" s="37">
        <v>40700.199999999997</v>
      </c>
      <c r="D10" s="37">
        <v>14428.3</v>
      </c>
      <c r="E10" s="30">
        <f t="shared" si="0"/>
        <v>-26271.899999999998</v>
      </c>
      <c r="F10" s="31">
        <f t="shared" si="1"/>
        <v>35.450194347939323</v>
      </c>
    </row>
    <row r="11" spans="1:6" ht="15.75" outlineLevel="1" x14ac:dyDescent="0.2">
      <c r="A11" s="35" t="s">
        <v>11</v>
      </c>
      <c r="B11" s="36" t="s">
        <v>12</v>
      </c>
      <c r="C11" s="37">
        <v>314164.90000000002</v>
      </c>
      <c r="D11" s="37">
        <v>125240.7</v>
      </c>
      <c r="E11" s="30">
        <f t="shared" si="0"/>
        <v>-188924.2</v>
      </c>
      <c r="F11" s="31">
        <f t="shared" si="1"/>
        <v>39.864637965603414</v>
      </c>
    </row>
    <row r="12" spans="1:6" ht="31.5" outlineLevel="1" x14ac:dyDescent="0.2">
      <c r="A12" s="35" t="s">
        <v>13</v>
      </c>
      <c r="B12" s="36" t="s">
        <v>14</v>
      </c>
      <c r="C12" s="37">
        <v>11370.1</v>
      </c>
      <c r="D12" s="37">
        <v>1883.2</v>
      </c>
      <c r="E12" s="30">
        <f t="shared" si="0"/>
        <v>-9486.9</v>
      </c>
      <c r="F12" s="31">
        <f t="shared" si="1"/>
        <v>16.562739113991963</v>
      </c>
    </row>
    <row r="13" spans="1:6" ht="33.75" customHeight="1" outlineLevel="1" x14ac:dyDescent="0.2">
      <c r="A13" s="35" t="s">
        <v>70</v>
      </c>
      <c r="B13" s="36" t="s">
        <v>81</v>
      </c>
      <c r="C13" s="37">
        <v>1465</v>
      </c>
      <c r="D13" s="37">
        <v>7.2</v>
      </c>
      <c r="E13" s="30">
        <f t="shared" si="0"/>
        <v>-1457.8</v>
      </c>
      <c r="F13" s="31">
        <f t="shared" si="1"/>
        <v>0.49146757679180886</v>
      </c>
    </row>
    <row r="14" spans="1:6" s="1" customFormat="1" ht="47.25" x14ac:dyDescent="0.2">
      <c r="A14" s="35" t="s">
        <v>15</v>
      </c>
      <c r="B14" s="36" t="s">
        <v>16</v>
      </c>
      <c r="C14" s="37">
        <v>93076.6</v>
      </c>
      <c r="D14" s="37">
        <v>33431.300000000003</v>
      </c>
      <c r="E14" s="30">
        <f t="shared" si="0"/>
        <v>-59645.3</v>
      </c>
      <c r="F14" s="31">
        <f t="shared" si="1"/>
        <v>35.918050294058872</v>
      </c>
    </row>
    <row r="15" spans="1:6" ht="32.25" customHeight="1" outlineLevel="1" x14ac:dyDescent="0.2">
      <c r="A15" s="32" t="s">
        <v>17</v>
      </c>
      <c r="B15" s="33" t="s">
        <v>18</v>
      </c>
      <c r="C15" s="34">
        <f>SUM(C16:C18)</f>
        <v>794700.99999999988</v>
      </c>
      <c r="D15" s="34">
        <f>SUM(D16:D18)</f>
        <v>119356.3</v>
      </c>
      <c r="E15" s="28">
        <f t="shared" si="0"/>
        <v>-675344.69999999984</v>
      </c>
      <c r="F15" s="29">
        <f t="shared" si="1"/>
        <v>15.019019731949504</v>
      </c>
    </row>
    <row r="16" spans="1:6" ht="31.5" outlineLevel="1" x14ac:dyDescent="0.2">
      <c r="A16" s="35" t="s">
        <v>19</v>
      </c>
      <c r="B16" s="36" t="s">
        <v>20</v>
      </c>
      <c r="C16" s="37">
        <v>177144.2</v>
      </c>
      <c r="D16" s="37">
        <v>2163.3000000000002</v>
      </c>
      <c r="E16" s="30">
        <f t="shared" si="0"/>
        <v>-174980.90000000002</v>
      </c>
      <c r="F16" s="31">
        <f t="shared" si="1"/>
        <v>1.2212084843872957</v>
      </c>
    </row>
    <row r="17" spans="1:6" ht="15.75" outlineLevel="1" x14ac:dyDescent="0.2">
      <c r="A17" s="35" t="s">
        <v>21</v>
      </c>
      <c r="B17" s="36" t="s">
        <v>57</v>
      </c>
      <c r="C17" s="37">
        <v>601248.69999999995</v>
      </c>
      <c r="D17" s="37">
        <v>108930.3</v>
      </c>
      <c r="E17" s="30">
        <f t="shared" si="0"/>
        <v>-492318.39999999997</v>
      </c>
      <c r="F17" s="31">
        <f t="shared" si="1"/>
        <v>18.11734478594299</v>
      </c>
    </row>
    <row r="18" spans="1:6" ht="15.75" outlineLevel="1" x14ac:dyDescent="0.2">
      <c r="A18" s="35" t="s">
        <v>62</v>
      </c>
      <c r="B18" s="36" t="s">
        <v>63</v>
      </c>
      <c r="C18" s="37">
        <v>16308.1</v>
      </c>
      <c r="D18" s="37">
        <v>8262.7000000000007</v>
      </c>
      <c r="E18" s="30">
        <f t="shared" si="0"/>
        <v>-8045.4</v>
      </c>
      <c r="F18" s="31">
        <f t="shared" si="1"/>
        <v>50.6662333441664</v>
      </c>
    </row>
    <row r="19" spans="1:6" ht="15.75" outlineLevel="1" x14ac:dyDescent="0.2">
      <c r="A19" s="32" t="s">
        <v>22</v>
      </c>
      <c r="B19" s="33" t="s">
        <v>23</v>
      </c>
      <c r="C19" s="34">
        <f>SUM(C20:C24)</f>
        <v>43024.700000000004</v>
      </c>
      <c r="D19" s="34">
        <f>SUM(D20:D24)</f>
        <v>19227.900000000001</v>
      </c>
      <c r="E19" s="28">
        <f t="shared" si="0"/>
        <v>-23796.800000000003</v>
      </c>
      <c r="F19" s="29">
        <f t="shared" si="1"/>
        <v>44.690375528475499</v>
      </c>
    </row>
    <row r="20" spans="1:6" ht="15.75" outlineLevel="1" x14ac:dyDescent="0.2">
      <c r="A20" s="35" t="s">
        <v>24</v>
      </c>
      <c r="B20" s="36" t="s">
        <v>25</v>
      </c>
      <c r="C20" s="37">
        <v>3372</v>
      </c>
      <c r="D20" s="37">
        <v>1173</v>
      </c>
      <c r="E20" s="30">
        <f t="shared" si="0"/>
        <v>-2199</v>
      </c>
      <c r="F20" s="31">
        <v>0</v>
      </c>
    </row>
    <row r="21" spans="1:6" ht="31.5" outlineLevel="1" x14ac:dyDescent="0.2">
      <c r="A21" s="35" t="s">
        <v>55</v>
      </c>
      <c r="B21" s="36" t="s">
        <v>56</v>
      </c>
      <c r="C21" s="37">
        <v>19328.400000000001</v>
      </c>
      <c r="D21" s="37">
        <v>4196.8999999999996</v>
      </c>
      <c r="E21" s="30">
        <f t="shared" si="0"/>
        <v>-15131.500000000002</v>
      </c>
      <c r="F21" s="31">
        <f t="shared" si="1"/>
        <v>21.713644171271287</v>
      </c>
    </row>
    <row r="22" spans="1:6" ht="15.75" outlineLevel="1" x14ac:dyDescent="0.2">
      <c r="A22" s="35" t="s">
        <v>26</v>
      </c>
      <c r="B22" s="36" t="s">
        <v>27</v>
      </c>
      <c r="C22" s="37">
        <v>5156.3999999999996</v>
      </c>
      <c r="D22" s="37">
        <v>5156.3999999999996</v>
      </c>
      <c r="E22" s="30">
        <f t="shared" si="0"/>
        <v>0</v>
      </c>
      <c r="F22" s="31">
        <f t="shared" si="1"/>
        <v>100</v>
      </c>
    </row>
    <row r="23" spans="1:6" s="1" customFormat="1" ht="15.75" outlineLevel="1" x14ac:dyDescent="0.2">
      <c r="A23" s="35" t="s">
        <v>28</v>
      </c>
      <c r="B23" s="36" t="s">
        <v>29</v>
      </c>
      <c r="C23" s="37">
        <v>11117.9</v>
      </c>
      <c r="D23" s="37">
        <v>4651.6000000000004</v>
      </c>
      <c r="E23" s="30">
        <f t="shared" si="0"/>
        <v>-6466.2999999999993</v>
      </c>
      <c r="F23" s="31">
        <f t="shared" si="1"/>
        <v>41.838836470916277</v>
      </c>
    </row>
    <row r="24" spans="1:6" s="1" customFormat="1" ht="15.75" outlineLevel="1" x14ac:dyDescent="0.2">
      <c r="A24" s="35" t="s">
        <v>78</v>
      </c>
      <c r="B24" s="36" t="s">
        <v>79</v>
      </c>
      <c r="C24" s="37">
        <v>4050</v>
      </c>
      <c r="D24" s="37">
        <v>4050</v>
      </c>
      <c r="E24" s="30">
        <f t="shared" si="0"/>
        <v>0</v>
      </c>
      <c r="F24" s="31">
        <f t="shared" si="1"/>
        <v>100</v>
      </c>
    </row>
    <row r="25" spans="1:6" s="1" customFormat="1" ht="31.5" x14ac:dyDescent="0.2">
      <c r="A25" s="32" t="s">
        <v>30</v>
      </c>
      <c r="B25" s="33" t="s">
        <v>31</v>
      </c>
      <c r="C25" s="34">
        <f>SUM(C26:C27)</f>
        <v>666152.9</v>
      </c>
      <c r="D25" s="34">
        <f>SUM(D26:D27)</f>
        <v>119742</v>
      </c>
      <c r="E25" s="28">
        <f t="shared" si="0"/>
        <v>-546410.9</v>
      </c>
      <c r="F25" s="29">
        <f t="shared" si="1"/>
        <v>17.97515255131367</v>
      </c>
    </row>
    <row r="26" spans="1:6" s="1" customFormat="1" ht="30.75" customHeight="1" x14ac:dyDescent="0.2">
      <c r="A26" s="35" t="s">
        <v>71</v>
      </c>
      <c r="B26" s="36" t="s">
        <v>82</v>
      </c>
      <c r="C26" s="37">
        <v>3935.5</v>
      </c>
      <c r="D26" s="37">
        <v>0</v>
      </c>
      <c r="E26" s="30">
        <f t="shared" si="0"/>
        <v>-3935.5</v>
      </c>
      <c r="F26" s="31">
        <f t="shared" si="1"/>
        <v>0</v>
      </c>
    </row>
    <row r="27" spans="1:6" s="1" customFormat="1" ht="31.5" outlineLevel="1" x14ac:dyDescent="0.2">
      <c r="A27" s="35" t="s">
        <v>32</v>
      </c>
      <c r="B27" s="36" t="s">
        <v>33</v>
      </c>
      <c r="C27" s="37">
        <v>662217.4</v>
      </c>
      <c r="D27" s="37">
        <v>119742</v>
      </c>
      <c r="E27" s="30">
        <f t="shared" si="0"/>
        <v>-542475.4</v>
      </c>
      <c r="F27" s="31">
        <f t="shared" si="1"/>
        <v>18.081977308358251</v>
      </c>
    </row>
    <row r="28" spans="1:6" s="1" customFormat="1" ht="15.75" outlineLevel="1" x14ac:dyDescent="0.2">
      <c r="A28" s="32" t="s">
        <v>69</v>
      </c>
      <c r="B28" s="33" t="s">
        <v>68</v>
      </c>
      <c r="C28" s="34">
        <f>C29</f>
        <v>528359.6</v>
      </c>
      <c r="D28" s="34">
        <f>D29</f>
        <v>528359.6</v>
      </c>
      <c r="E28" s="28">
        <f t="shared" si="0"/>
        <v>0</v>
      </c>
      <c r="F28" s="29">
        <f t="shared" si="1"/>
        <v>100</v>
      </c>
    </row>
    <row r="29" spans="1:6" s="1" customFormat="1" ht="47.25" outlineLevel="1" x14ac:dyDescent="0.2">
      <c r="A29" s="35" t="s">
        <v>72</v>
      </c>
      <c r="B29" s="36" t="s">
        <v>73</v>
      </c>
      <c r="C29" s="37">
        <v>528359.6</v>
      </c>
      <c r="D29" s="37">
        <v>528359.6</v>
      </c>
      <c r="E29" s="30">
        <f t="shared" si="0"/>
        <v>0</v>
      </c>
      <c r="F29" s="31">
        <f t="shared" si="1"/>
        <v>100</v>
      </c>
    </row>
    <row r="30" spans="1:6" ht="31.5" outlineLevel="1" x14ac:dyDescent="0.2">
      <c r="A30" s="32" t="s">
        <v>34</v>
      </c>
      <c r="B30" s="33" t="s">
        <v>35</v>
      </c>
      <c r="C30" s="34">
        <f>SUM(C31:C35)</f>
        <v>884309.09999999986</v>
      </c>
      <c r="D30" s="34">
        <f>SUM(D31:D35)</f>
        <v>382315.3</v>
      </c>
      <c r="E30" s="28">
        <f t="shared" si="0"/>
        <v>-501993.79999999987</v>
      </c>
      <c r="F30" s="29">
        <f t="shared" si="1"/>
        <v>43.233220148927572</v>
      </c>
    </row>
    <row r="31" spans="1:6" s="1" customFormat="1" ht="47.25" outlineLevel="1" x14ac:dyDescent="0.2">
      <c r="A31" s="35" t="s">
        <v>36</v>
      </c>
      <c r="B31" s="36" t="s">
        <v>37</v>
      </c>
      <c r="C31" s="37">
        <v>686683.2</v>
      </c>
      <c r="D31" s="37">
        <v>325428</v>
      </c>
      <c r="E31" s="30">
        <f t="shared" si="0"/>
        <v>-361255.19999999995</v>
      </c>
      <c r="F31" s="31">
        <f t="shared" si="1"/>
        <v>47.391286112722725</v>
      </c>
    </row>
    <row r="32" spans="1:6" s="1" customFormat="1" ht="15.75" outlineLevel="1" x14ac:dyDescent="0.2">
      <c r="A32" s="35" t="s">
        <v>38</v>
      </c>
      <c r="B32" s="36" t="s">
        <v>39</v>
      </c>
      <c r="C32" s="37">
        <v>195859.7</v>
      </c>
      <c r="D32" s="37">
        <v>55960.3</v>
      </c>
      <c r="E32" s="30">
        <f t="shared" si="0"/>
        <v>-139899.40000000002</v>
      </c>
      <c r="F32" s="31">
        <f t="shared" si="1"/>
        <v>28.571625505400039</v>
      </c>
    </row>
    <row r="33" spans="1:7" s="1" customFormat="1" ht="15.75" outlineLevel="1" x14ac:dyDescent="0.2">
      <c r="A33" s="35" t="s">
        <v>66</v>
      </c>
      <c r="B33" s="36" t="s">
        <v>67</v>
      </c>
      <c r="C33" s="37">
        <v>763.2</v>
      </c>
      <c r="D33" s="37">
        <v>390.5</v>
      </c>
      <c r="E33" s="30">
        <f t="shared" si="0"/>
        <v>-372.70000000000005</v>
      </c>
      <c r="F33" s="31">
        <f t="shared" si="1"/>
        <v>51.16614255765198</v>
      </c>
    </row>
    <row r="34" spans="1:7" s="1" customFormat="1" ht="15.75" outlineLevel="1" x14ac:dyDescent="0.2">
      <c r="A34" s="35" t="s">
        <v>74</v>
      </c>
      <c r="B34" s="36" t="s">
        <v>76</v>
      </c>
      <c r="C34" s="37">
        <v>233.3</v>
      </c>
      <c r="D34" s="37">
        <v>0</v>
      </c>
      <c r="E34" s="30">
        <f t="shared" si="0"/>
        <v>-233.3</v>
      </c>
      <c r="F34" s="31">
        <f t="shared" si="1"/>
        <v>0</v>
      </c>
    </row>
    <row r="35" spans="1:7" s="1" customFormat="1" ht="31.5" x14ac:dyDescent="0.2">
      <c r="A35" s="35" t="s">
        <v>75</v>
      </c>
      <c r="B35" s="36" t="s">
        <v>77</v>
      </c>
      <c r="C35" s="37">
        <v>769.7</v>
      </c>
      <c r="D35" s="37">
        <v>536.5</v>
      </c>
      <c r="E35" s="30">
        <f>D35-C35</f>
        <v>-233.20000000000005</v>
      </c>
      <c r="F35" s="31">
        <f>D35/C35*100</f>
        <v>69.702481486293351</v>
      </c>
    </row>
    <row r="36" spans="1:7" ht="15.75" outlineLevel="1" x14ac:dyDescent="0.2">
      <c r="A36" s="32" t="s">
        <v>40</v>
      </c>
      <c r="B36" s="33" t="s">
        <v>41</v>
      </c>
      <c r="C36" s="34">
        <f>SUM(C37:C42)</f>
        <v>908159.10000000009</v>
      </c>
      <c r="D36" s="34">
        <f>SUM(D37:D42)</f>
        <v>627733</v>
      </c>
      <c r="E36" s="28">
        <f t="shared" si="0"/>
        <v>-280426.10000000009</v>
      </c>
      <c r="F36" s="29">
        <f t="shared" si="1"/>
        <v>69.121478824580393</v>
      </c>
    </row>
    <row r="37" spans="1:7" ht="47.25" outlineLevel="1" x14ac:dyDescent="0.2">
      <c r="A37" s="35" t="s">
        <v>42</v>
      </c>
      <c r="B37" s="36" t="s">
        <v>43</v>
      </c>
      <c r="C37" s="37">
        <v>324439.7</v>
      </c>
      <c r="D37" s="37">
        <v>218956</v>
      </c>
      <c r="E37" s="30">
        <f t="shared" si="0"/>
        <v>-105483.70000000001</v>
      </c>
      <c r="F37" s="31">
        <f t="shared" si="1"/>
        <v>67.487425244197922</v>
      </c>
    </row>
    <row r="38" spans="1:7" ht="47.25" outlineLevel="1" x14ac:dyDescent="0.2">
      <c r="A38" s="35" t="s">
        <v>58</v>
      </c>
      <c r="B38" s="36" t="s">
        <v>59</v>
      </c>
      <c r="C38" s="37">
        <v>554447.4</v>
      </c>
      <c r="D38" s="37">
        <v>408406</v>
      </c>
      <c r="E38" s="30">
        <f t="shared" si="0"/>
        <v>-146041.40000000002</v>
      </c>
      <c r="F38" s="31">
        <f t="shared" si="1"/>
        <v>73.66000814504676</v>
      </c>
    </row>
    <row r="39" spans="1:7" ht="31.5" outlineLevel="1" x14ac:dyDescent="0.2">
      <c r="A39" s="35" t="s">
        <v>64</v>
      </c>
      <c r="B39" s="36" t="s">
        <v>65</v>
      </c>
      <c r="C39" s="37">
        <v>70</v>
      </c>
      <c r="D39" s="37">
        <v>50</v>
      </c>
      <c r="E39" s="30">
        <f t="shared" si="0"/>
        <v>-20</v>
      </c>
      <c r="F39" s="31">
        <f t="shared" si="1"/>
        <v>71.428571428571431</v>
      </c>
    </row>
    <row r="40" spans="1:7" ht="15.75" outlineLevel="1" x14ac:dyDescent="0.2">
      <c r="A40" s="35" t="s">
        <v>44</v>
      </c>
      <c r="B40" s="36" t="s">
        <v>45</v>
      </c>
      <c r="C40" s="37">
        <v>81.5</v>
      </c>
      <c r="D40" s="37">
        <v>6.2</v>
      </c>
      <c r="E40" s="30">
        <f t="shared" si="0"/>
        <v>-75.3</v>
      </c>
      <c r="F40" s="31">
        <f t="shared" si="1"/>
        <v>7.6073619631901845</v>
      </c>
    </row>
    <row r="41" spans="1:7" ht="15.75" outlineLevel="1" x14ac:dyDescent="0.2">
      <c r="A41" s="35" t="s">
        <v>46</v>
      </c>
      <c r="B41" s="36" t="s">
        <v>47</v>
      </c>
      <c r="C41" s="37">
        <v>802.9</v>
      </c>
      <c r="D41" s="37">
        <v>314.8</v>
      </c>
      <c r="E41" s="30">
        <f t="shared" si="0"/>
        <v>-488.09999999999997</v>
      </c>
      <c r="F41" s="31">
        <f t="shared" si="1"/>
        <v>39.20787146593598</v>
      </c>
    </row>
    <row r="42" spans="1:7" s="1" customFormat="1" ht="15.75" outlineLevel="1" x14ac:dyDescent="0.2">
      <c r="A42" s="35" t="s">
        <v>60</v>
      </c>
      <c r="B42" s="36" t="s">
        <v>61</v>
      </c>
      <c r="C42" s="37">
        <v>28317.599999999999</v>
      </c>
      <c r="D42" s="37">
        <v>0</v>
      </c>
      <c r="E42" s="30">
        <f t="shared" si="0"/>
        <v>-28317.599999999999</v>
      </c>
      <c r="F42" s="31">
        <f t="shared" si="1"/>
        <v>0</v>
      </c>
      <c r="G42" s="2"/>
    </row>
    <row r="43" spans="1:7" s="1" customFormat="1" ht="18.75" customHeight="1" outlineLevel="1" x14ac:dyDescent="0.2">
      <c r="A43" s="38"/>
      <c r="B43" s="33" t="s">
        <v>83</v>
      </c>
      <c r="C43" s="34">
        <f>C36+C30+C28+C25+C19+C15+C6</f>
        <v>4427336.4000000004</v>
      </c>
      <c r="D43" s="34">
        <f>D36+D30+D28+D25+D19+D15+D6</f>
        <v>2025327.2999999998</v>
      </c>
      <c r="E43" s="34">
        <f>E36+E30+E28+E25+E19+E15+E6</f>
        <v>-2402009.0999999996</v>
      </c>
      <c r="F43" s="29">
        <f>D43/C43*100</f>
        <v>45.745954610541894</v>
      </c>
      <c r="G43" s="2"/>
    </row>
    <row r="44" spans="1:7" s="1" customFormat="1" ht="14.25" outlineLevel="1" x14ac:dyDescent="0.2">
      <c r="A44" s="18"/>
      <c r="B44" s="19"/>
      <c r="C44" s="20"/>
      <c r="D44" s="20"/>
      <c r="E44" s="21"/>
      <c r="F44" s="22"/>
    </row>
    <row r="45" spans="1:7" s="7" customFormat="1" ht="36.75" customHeight="1" outlineLevel="1" x14ac:dyDescent="0.25">
      <c r="A45" s="43" t="s">
        <v>84</v>
      </c>
      <c r="B45" s="44"/>
      <c r="C45" s="27"/>
      <c r="D45" s="27"/>
      <c r="E45" s="43" t="s">
        <v>85</v>
      </c>
      <c r="F45" s="43"/>
    </row>
    <row r="46" spans="1:7" ht="12.75" customHeight="1" x14ac:dyDescent="0.2">
      <c r="A46" s="12"/>
      <c r="B46" s="13"/>
      <c r="C46" s="14"/>
      <c r="D46" s="14"/>
      <c r="E46" s="11"/>
      <c r="F46" s="11"/>
    </row>
    <row r="47" spans="1:7" ht="12.75" customHeight="1" x14ac:dyDescent="0.2">
      <c r="A47" s="42" t="s">
        <v>88</v>
      </c>
      <c r="B47" s="42"/>
      <c r="C47" s="42"/>
      <c r="D47" s="42"/>
      <c r="E47" s="42"/>
      <c r="F47" s="42"/>
    </row>
    <row r="48" spans="1:7" ht="12.75" customHeight="1" x14ac:dyDescent="0.2">
      <c r="A48" s="23" t="s">
        <v>54</v>
      </c>
      <c r="B48" s="24"/>
      <c r="C48" s="25"/>
      <c r="D48" s="26"/>
      <c r="E48" s="23"/>
      <c r="F48" s="23"/>
    </row>
    <row r="49" spans="1:6" ht="12.75" customHeight="1" x14ac:dyDescent="0.2">
      <c r="A49" s="23"/>
      <c r="B49" s="24"/>
      <c r="C49" s="25"/>
      <c r="D49" s="26"/>
      <c r="E49" s="23"/>
      <c r="F49" s="23"/>
    </row>
    <row r="50" spans="1:6" ht="12.75" customHeight="1" x14ac:dyDescent="0.2">
      <c r="A50" s="23"/>
      <c r="B50" s="24"/>
      <c r="C50" s="25"/>
      <c r="D50" s="26"/>
      <c r="E50" s="23"/>
      <c r="F50" s="23"/>
    </row>
    <row r="51" spans="1:6" ht="12.75" customHeight="1" x14ac:dyDescent="0.2">
      <c r="C51" s="3"/>
      <c r="D51" s="4"/>
    </row>
    <row r="52" spans="1:6" ht="12.75" customHeight="1" x14ac:dyDescent="0.2">
      <c r="C52" s="5"/>
      <c r="D52" s="5"/>
    </row>
  </sheetData>
  <mergeCells count="6">
    <mergeCell ref="A2:F2"/>
    <mergeCell ref="C1:F1"/>
    <mergeCell ref="A3:F3"/>
    <mergeCell ref="A47:F47"/>
    <mergeCell ref="A45:B45"/>
    <mergeCell ref="E45:F45"/>
  </mergeCells>
  <pageMargins left="0.51181102362204722" right="0.51181102362204722" top="0.35433070866141736" bottom="0.35433070866141736" header="0.31496062992125984" footer="0.31496062992125984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2022-07-21T07:27:50Z</cp:lastPrinted>
  <dcterms:created xsi:type="dcterms:W3CDTF">2017-06-16T05:03:32Z</dcterms:created>
  <dcterms:modified xsi:type="dcterms:W3CDTF">2022-07-21T07:27:52Z</dcterms:modified>
</cp:coreProperties>
</file>